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860" windowHeight="94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'Foglio1'!$A$1:$K$22</definedName>
  </definedNames>
  <calcPr fullCalcOnLoad="1"/>
</workbook>
</file>

<file path=xl/sharedStrings.xml><?xml version="1.0" encoding="utf-8"?>
<sst xmlns="http://schemas.openxmlformats.org/spreadsheetml/2006/main" count="90" uniqueCount="38">
  <si>
    <t>L</t>
  </si>
  <si>
    <t>V</t>
  </si>
  <si>
    <t>P</t>
  </si>
  <si>
    <t>atm</t>
  </si>
  <si>
    <t>T</t>
  </si>
  <si>
    <t>K</t>
  </si>
  <si>
    <t>mol</t>
  </si>
  <si>
    <t>mol/L</t>
  </si>
  <si>
    <t>Kc</t>
  </si>
  <si>
    <t>Kp</t>
  </si>
  <si>
    <t>Kx</t>
  </si>
  <si>
    <t>a</t>
  </si>
  <si>
    <t>+</t>
  </si>
  <si>
    <t>-x</t>
  </si>
  <si>
    <t>+x</t>
  </si>
  <si>
    <t>+3/2x</t>
  </si>
  <si>
    <t>x</t>
  </si>
  <si>
    <t>3/2x</t>
  </si>
  <si>
    <r>
      <t>7,06·10</t>
    </r>
    <r>
      <rPr>
        <vertAlign val="superscript"/>
        <sz val="12"/>
        <color indexed="8"/>
        <rFont val="Calibri"/>
        <family val="2"/>
      </rPr>
      <t>-2</t>
    </r>
  </si>
  <si>
    <r>
      <t>7,06·10</t>
    </r>
    <r>
      <rPr>
        <vertAlign val="superscript"/>
        <sz val="12"/>
        <color indexed="8"/>
        <rFont val="Calibri"/>
        <family val="2"/>
      </rPr>
      <t xml:space="preserve">-2 </t>
    </r>
    <r>
      <rPr>
        <sz val="12"/>
        <color indexed="8"/>
        <rFont val="Calibri"/>
        <family val="2"/>
      </rPr>
      <t>- x</t>
    </r>
  </si>
  <si>
    <r>
      <t>-7,06·10</t>
    </r>
    <r>
      <rPr>
        <vertAlign val="superscript"/>
        <sz val="12"/>
        <color indexed="8"/>
        <rFont val="Calibri"/>
        <family val="2"/>
      </rPr>
      <t>-2</t>
    </r>
    <r>
      <rPr>
        <sz val="12"/>
        <color indexed="8"/>
        <rFont val="Symbol"/>
        <family val="1"/>
      </rPr>
      <t>a</t>
    </r>
  </si>
  <si>
    <r>
      <t>+7,06·10</t>
    </r>
    <r>
      <rPr>
        <vertAlign val="superscript"/>
        <sz val="12"/>
        <color indexed="8"/>
        <rFont val="Calibri"/>
        <family val="2"/>
      </rPr>
      <t>-2</t>
    </r>
    <r>
      <rPr>
        <sz val="12"/>
        <color indexed="8"/>
        <rFont val="Symbol"/>
        <family val="1"/>
      </rPr>
      <t>a</t>
    </r>
  </si>
  <si>
    <r>
      <t>+3/2·7,06·10</t>
    </r>
    <r>
      <rPr>
        <vertAlign val="superscript"/>
        <sz val="12"/>
        <color indexed="8"/>
        <rFont val="Calibri"/>
        <family val="2"/>
      </rPr>
      <t>-2</t>
    </r>
    <r>
      <rPr>
        <sz val="12"/>
        <color indexed="8"/>
        <rFont val="Symbol"/>
        <family val="1"/>
      </rPr>
      <t>a</t>
    </r>
  </si>
  <si>
    <r>
      <t>7,06·10</t>
    </r>
    <r>
      <rPr>
        <vertAlign val="superscript"/>
        <sz val="12"/>
        <color indexed="8"/>
        <rFont val="Calibri"/>
        <family val="2"/>
      </rPr>
      <t>-2</t>
    </r>
    <r>
      <rPr>
        <sz val="12"/>
        <color indexed="8"/>
        <rFont val="Calibri"/>
        <family val="2"/>
      </rPr>
      <t>(1 -</t>
    </r>
    <r>
      <rPr>
        <vertAlign val="superscript"/>
        <sz val="12"/>
        <color indexed="8"/>
        <rFont val="Calibri"/>
        <family val="2"/>
      </rPr>
      <t xml:space="preserve"> </t>
    </r>
    <r>
      <rPr>
        <sz val="12"/>
        <color indexed="8"/>
        <rFont val="Symbol"/>
        <family val="1"/>
      </rPr>
      <t>a)</t>
    </r>
  </si>
  <si>
    <r>
      <t>7,06·10</t>
    </r>
    <r>
      <rPr>
        <vertAlign val="superscript"/>
        <sz val="12"/>
        <color indexed="8"/>
        <rFont val="Calibri"/>
        <family val="2"/>
      </rPr>
      <t>-2</t>
    </r>
    <r>
      <rPr>
        <sz val="12"/>
        <color indexed="8"/>
        <rFont val="Symbol"/>
        <family val="1"/>
      </rPr>
      <t>a</t>
    </r>
  </si>
  <si>
    <r>
      <t>3/2·7,06·10</t>
    </r>
    <r>
      <rPr>
        <vertAlign val="superscript"/>
        <sz val="12"/>
        <color indexed="8"/>
        <rFont val="Calibri"/>
        <family val="2"/>
      </rPr>
      <t>-2</t>
    </r>
    <r>
      <rPr>
        <sz val="12"/>
        <color indexed="8"/>
        <rFont val="Symbol"/>
        <family val="1"/>
      </rPr>
      <t>a</t>
    </r>
  </si>
  <si>
    <r>
      <t>n</t>
    </r>
    <r>
      <rPr>
        <vertAlign val="subscript"/>
        <sz val="12"/>
        <color indexed="8"/>
        <rFont val="Calibri"/>
        <family val="2"/>
      </rPr>
      <t>i</t>
    </r>
  </si>
  <si>
    <r>
      <rPr>
        <sz val="12"/>
        <color indexed="8"/>
        <rFont val="Symbol"/>
        <family val="1"/>
      </rPr>
      <t>D</t>
    </r>
    <r>
      <rPr>
        <sz val="12"/>
        <color indexed="8"/>
        <rFont val="Calibri"/>
        <family val="2"/>
      </rPr>
      <t>n</t>
    </r>
  </si>
  <si>
    <r>
      <t>n</t>
    </r>
    <r>
      <rPr>
        <vertAlign val="subscript"/>
        <sz val="12"/>
        <color indexed="8"/>
        <rFont val="Calibri"/>
        <family val="2"/>
      </rPr>
      <t>f</t>
    </r>
  </si>
  <si>
    <r>
      <t>n KClO</t>
    </r>
    <r>
      <rPr>
        <b/>
        <vertAlign val="subscript"/>
        <sz val="12"/>
        <color indexed="10"/>
        <rFont val="Calibri"/>
        <family val="2"/>
      </rPr>
      <t>3(s)</t>
    </r>
  </si>
  <si>
    <r>
      <t>n</t>
    </r>
    <r>
      <rPr>
        <vertAlign val="subscript"/>
        <sz val="12"/>
        <color indexed="8"/>
        <rFont val="Calibri"/>
        <family val="2"/>
      </rPr>
      <t>eq</t>
    </r>
    <r>
      <rPr>
        <sz val="12"/>
        <color indexed="8"/>
        <rFont val="Calibri"/>
        <family val="2"/>
      </rPr>
      <t xml:space="preserve"> O</t>
    </r>
    <r>
      <rPr>
        <vertAlign val="subscript"/>
        <sz val="12"/>
        <color indexed="8"/>
        <rFont val="Calibri"/>
        <family val="2"/>
      </rPr>
      <t>2(g)</t>
    </r>
  </si>
  <si>
    <r>
      <t>[O</t>
    </r>
    <r>
      <rPr>
        <b/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]</t>
    </r>
  </si>
  <si>
    <r>
      <t>n</t>
    </r>
    <r>
      <rPr>
        <vertAlign val="subscript"/>
        <sz val="12"/>
        <color indexed="8"/>
        <rFont val="Calibri"/>
        <family val="2"/>
      </rPr>
      <t>eq</t>
    </r>
    <r>
      <rPr>
        <sz val="12"/>
        <color indexed="8"/>
        <rFont val="Calibri"/>
        <family val="2"/>
      </rPr>
      <t xml:space="preserve"> KClO</t>
    </r>
    <r>
      <rPr>
        <vertAlign val="subscript"/>
        <sz val="12"/>
        <color indexed="8"/>
        <rFont val="Calibri"/>
        <family val="2"/>
      </rPr>
      <t>3(s)</t>
    </r>
  </si>
  <si>
    <r>
      <t>n</t>
    </r>
    <r>
      <rPr>
        <vertAlign val="subscript"/>
        <sz val="12"/>
        <color indexed="8"/>
        <rFont val="Calibri"/>
        <family val="2"/>
      </rPr>
      <t>eq</t>
    </r>
    <r>
      <rPr>
        <sz val="12"/>
        <color indexed="8"/>
        <rFont val="Calibri"/>
        <family val="2"/>
      </rPr>
      <t xml:space="preserve"> KCl</t>
    </r>
    <r>
      <rPr>
        <vertAlign val="subscript"/>
        <sz val="12"/>
        <color indexed="8"/>
        <rFont val="Calibri"/>
        <family val="2"/>
      </rPr>
      <t>(s)</t>
    </r>
  </si>
  <si>
    <r>
      <t>KClO</t>
    </r>
    <r>
      <rPr>
        <b/>
        <vertAlign val="subscript"/>
        <sz val="12"/>
        <color indexed="8"/>
        <rFont val="Calibri"/>
        <family val="2"/>
      </rPr>
      <t>3(s)</t>
    </r>
  </si>
  <si>
    <r>
      <t>↔</t>
    </r>
    <r>
      <rPr>
        <b/>
        <sz val="12"/>
        <color indexed="8"/>
        <rFont val="Cambria Math"/>
        <family val="1"/>
      </rPr>
      <t>⇆</t>
    </r>
  </si>
  <si>
    <r>
      <t>KCl</t>
    </r>
    <r>
      <rPr>
        <b/>
        <vertAlign val="subscript"/>
        <sz val="12"/>
        <color indexed="8"/>
        <rFont val="Calibri"/>
        <family val="2"/>
      </rPr>
      <t>(s)</t>
    </r>
  </si>
  <si>
    <r>
      <t>3/2 O</t>
    </r>
    <r>
      <rPr>
        <b/>
        <vertAlign val="subscript"/>
        <sz val="12"/>
        <color indexed="8"/>
        <rFont val="Calibri"/>
        <family val="2"/>
      </rPr>
      <t>2(g)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</si>
</sst>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00"/>
    <numFmt numFmtId="166" formatCode="0.000"/>
    <numFmt numFmtId="167" formatCode="0.0"/>
    <numFmt numFmtId="168" formatCode="0.0000E+00"/>
    <numFmt numFmtId="169" formatCode="0.000E+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Symbol"/>
      <family val="1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vertAlign val="subscript"/>
      <sz val="12"/>
      <color indexed="10"/>
      <name val="Calibri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2"/>
      <color indexed="10"/>
      <name val="Symbol"/>
      <family val="1"/>
    </font>
    <font>
      <b/>
      <sz val="12"/>
      <color indexed="8"/>
      <name val="Cambria Math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Symbol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 quotePrefix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 quotePrefix="1">
      <alignment horizontal="center" vertical="center"/>
    </xf>
    <xf numFmtId="0" fontId="45" fillId="0" borderId="10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11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1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166" fontId="45" fillId="0" borderId="10" xfId="0" applyNumberFormat="1" applyFont="1" applyBorder="1" applyAlignment="1">
      <alignment horizontal="center" vertical="center"/>
    </xf>
    <xf numFmtId="11" fontId="44" fillId="0" borderId="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 quotePrefix="1">
      <alignment horizontal="center" vertical="center"/>
    </xf>
    <xf numFmtId="0" fontId="44" fillId="0" borderId="14" xfId="0" applyFont="1" applyBorder="1" applyAlignment="1">
      <alignment horizontal="center" vertical="center"/>
    </xf>
    <xf numFmtId="11" fontId="44" fillId="0" borderId="15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 quotePrefix="1">
      <alignment horizontal="center" vertical="center"/>
    </xf>
    <xf numFmtId="0" fontId="44" fillId="0" borderId="15" xfId="0" applyFont="1" applyBorder="1" applyAlignment="1" quotePrefix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7" xfId="0" applyFont="1" applyBorder="1" applyAlignment="1" quotePrefix="1">
      <alignment horizontal="center" vertical="center"/>
    </xf>
    <xf numFmtId="0" fontId="47" fillId="0" borderId="18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abSelected="1" zoomScale="90" zoomScaleNormal="90" zoomScalePageLayoutView="0" workbookViewId="0" topLeftCell="A1">
      <selection activeCell="I4" sqref="I4"/>
    </sheetView>
  </sheetViews>
  <sheetFormatPr defaultColWidth="9.140625" defaultRowHeight="15"/>
  <cols>
    <col min="1" max="3" width="15.7109375" style="1" customWidth="1"/>
    <col min="4" max="4" width="2.140625" style="1" bestFit="1" customWidth="1"/>
    <col min="5" max="7" width="15.7109375" style="1" customWidth="1"/>
    <col min="8" max="8" width="2.140625" style="1" bestFit="1" customWidth="1"/>
    <col min="9" max="11" width="15.7109375" style="1" customWidth="1"/>
    <col min="12" max="16384" width="9.140625" style="1" customWidth="1"/>
  </cols>
  <sheetData>
    <row r="1" spans="1:8" ht="19.5" customHeight="1">
      <c r="A1" s="13"/>
      <c r="B1" s="23" t="s">
        <v>34</v>
      </c>
      <c r="C1" s="24" t="s">
        <v>35</v>
      </c>
      <c r="D1" s="23" t="s">
        <v>36</v>
      </c>
      <c r="E1" s="25" t="s">
        <v>12</v>
      </c>
      <c r="F1" s="26" t="s">
        <v>37</v>
      </c>
      <c r="H1" s="2"/>
    </row>
    <row r="2" spans="1:6" ht="19.5" customHeight="1">
      <c r="A2" s="14" t="s">
        <v>26</v>
      </c>
      <c r="B2" s="12" t="s">
        <v>18</v>
      </c>
      <c r="C2" s="3"/>
      <c r="D2" s="3">
        <v>0</v>
      </c>
      <c r="E2" s="3"/>
      <c r="F2" s="15">
        <v>0</v>
      </c>
    </row>
    <row r="3" spans="1:6" ht="19.5" customHeight="1">
      <c r="A3" s="14" t="s">
        <v>27</v>
      </c>
      <c r="B3" s="4" t="s">
        <v>13</v>
      </c>
      <c r="C3" s="3"/>
      <c r="D3" s="4" t="s">
        <v>14</v>
      </c>
      <c r="E3" s="3"/>
      <c r="F3" s="16" t="s">
        <v>15</v>
      </c>
    </row>
    <row r="4" spans="1:6" ht="19.5" customHeight="1">
      <c r="A4" s="17" t="s">
        <v>28</v>
      </c>
      <c r="B4" s="18" t="s">
        <v>19</v>
      </c>
      <c r="C4" s="19"/>
      <c r="D4" s="19" t="s">
        <v>16</v>
      </c>
      <c r="E4" s="19"/>
      <c r="F4" s="20" t="s">
        <v>17</v>
      </c>
    </row>
    <row r="5" ht="19.5" customHeight="1"/>
    <row r="6" spans="1:8" ht="19.5" customHeight="1">
      <c r="A6" s="13"/>
      <c r="B6" s="23" t="s">
        <v>34</v>
      </c>
      <c r="C6" s="24" t="s">
        <v>35</v>
      </c>
      <c r="D6" s="23" t="s">
        <v>36</v>
      </c>
      <c r="E6" s="25" t="s">
        <v>12</v>
      </c>
      <c r="F6" s="26" t="s">
        <v>37</v>
      </c>
      <c r="H6" s="2"/>
    </row>
    <row r="7" spans="1:6" ht="19.5" customHeight="1">
      <c r="A7" s="14" t="s">
        <v>26</v>
      </c>
      <c r="B7" s="12" t="s">
        <v>18</v>
      </c>
      <c r="C7" s="3"/>
      <c r="D7" s="3">
        <v>0</v>
      </c>
      <c r="E7" s="3"/>
      <c r="F7" s="15">
        <v>0</v>
      </c>
    </row>
    <row r="8" spans="1:6" ht="19.5" customHeight="1">
      <c r="A8" s="14" t="s">
        <v>27</v>
      </c>
      <c r="B8" s="4" t="s">
        <v>20</v>
      </c>
      <c r="C8" s="3"/>
      <c r="D8" s="4" t="s">
        <v>21</v>
      </c>
      <c r="E8" s="3"/>
      <c r="F8" s="16" t="s">
        <v>22</v>
      </c>
    </row>
    <row r="9" spans="1:6" ht="19.5" customHeight="1">
      <c r="A9" s="17" t="s">
        <v>28</v>
      </c>
      <c r="B9" s="21" t="s">
        <v>23</v>
      </c>
      <c r="C9" s="19"/>
      <c r="D9" s="21" t="s">
        <v>24</v>
      </c>
      <c r="E9" s="19"/>
      <c r="F9" s="20" t="s">
        <v>25</v>
      </c>
    </row>
    <row r="10" ht="19.5" customHeight="1"/>
    <row r="11" spans="1:11" ht="19.5" customHeight="1">
      <c r="A11" s="5" t="s">
        <v>1</v>
      </c>
      <c r="B11" s="11">
        <v>0.5</v>
      </c>
      <c r="C11" s="5" t="s">
        <v>0</v>
      </c>
      <c r="E11" s="5" t="s">
        <v>1</v>
      </c>
      <c r="F11" s="6">
        <v>1.2</v>
      </c>
      <c r="G11" s="5" t="s">
        <v>0</v>
      </c>
      <c r="I11" s="5" t="s">
        <v>1</v>
      </c>
      <c r="J11" s="6">
        <v>2.5</v>
      </c>
      <c r="K11" s="5" t="s">
        <v>0</v>
      </c>
    </row>
    <row r="12" spans="1:11" ht="19.5" customHeight="1">
      <c r="A12" s="5" t="s">
        <v>2</v>
      </c>
      <c r="B12" s="6">
        <f>+$F$11*$F$12/B11</f>
        <v>5.544</v>
      </c>
      <c r="C12" s="5" t="s">
        <v>3</v>
      </c>
      <c r="E12" s="5" t="s">
        <v>2</v>
      </c>
      <c r="F12" s="5">
        <v>2.31</v>
      </c>
      <c r="G12" s="5" t="s">
        <v>3</v>
      </c>
      <c r="I12" s="5" t="s">
        <v>2</v>
      </c>
      <c r="J12" s="6">
        <f>+$F$11*$F$12/J11</f>
        <v>1.1088</v>
      </c>
      <c r="K12" s="5" t="s">
        <v>3</v>
      </c>
    </row>
    <row r="13" spans="1:11" ht="19.5" customHeight="1">
      <c r="A13" s="5" t="s">
        <v>4</v>
      </c>
      <c r="B13" s="5">
        <v>373</v>
      </c>
      <c r="C13" s="5" t="s">
        <v>5</v>
      </c>
      <c r="E13" s="5" t="s">
        <v>4</v>
      </c>
      <c r="F13" s="5">
        <v>373</v>
      </c>
      <c r="G13" s="5" t="s">
        <v>5</v>
      </c>
      <c r="I13" s="5" t="s">
        <v>4</v>
      </c>
      <c r="J13" s="5">
        <v>373</v>
      </c>
      <c r="K13" s="5" t="s">
        <v>5</v>
      </c>
    </row>
    <row r="14" spans="1:11" ht="19.5" customHeight="1">
      <c r="A14" s="5" t="s">
        <v>29</v>
      </c>
      <c r="B14" s="7">
        <f>8.65/122.55</f>
        <v>0.07058343533251735</v>
      </c>
      <c r="C14" s="5" t="s">
        <v>6</v>
      </c>
      <c r="E14" s="5" t="s">
        <v>29</v>
      </c>
      <c r="F14" s="7">
        <f>8.65/122.55</f>
        <v>0.07058343533251735</v>
      </c>
      <c r="G14" s="5" t="s">
        <v>6</v>
      </c>
      <c r="I14" s="5" t="s">
        <v>29</v>
      </c>
      <c r="J14" s="7">
        <f>8.65/122.55</f>
        <v>0.07058343533251735</v>
      </c>
      <c r="K14" s="5" t="s">
        <v>6</v>
      </c>
    </row>
    <row r="15" spans="1:11" ht="19.5" customHeight="1">
      <c r="A15" s="8" t="s">
        <v>30</v>
      </c>
      <c r="B15" s="9">
        <f>+B12*B11/0.0821/B13</f>
        <v>0.09051931045968264</v>
      </c>
      <c r="C15" s="8" t="s">
        <v>6</v>
      </c>
      <c r="E15" s="8" t="s">
        <v>30</v>
      </c>
      <c r="F15" s="9">
        <f>+F12*F11/0.0821/F13</f>
        <v>0.09051931045968264</v>
      </c>
      <c r="G15" s="8" t="s">
        <v>6</v>
      </c>
      <c r="I15" s="8" t="s">
        <v>30</v>
      </c>
      <c r="J15" s="9">
        <f>+J12*J11/0.0821/J13</f>
        <v>0.09051931045968266</v>
      </c>
      <c r="K15" s="8" t="s">
        <v>6</v>
      </c>
    </row>
    <row r="16" spans="1:11" ht="19.5" customHeight="1">
      <c r="A16" s="8" t="s">
        <v>31</v>
      </c>
      <c r="B16" s="9">
        <f>+B15/B11</f>
        <v>0.1810386209193653</v>
      </c>
      <c r="C16" s="8" t="s">
        <v>7</v>
      </c>
      <c r="E16" s="8" t="s">
        <v>31</v>
      </c>
      <c r="F16" s="9">
        <f>+F15/F11</f>
        <v>0.0754327587164022</v>
      </c>
      <c r="G16" s="8" t="s">
        <v>7</v>
      </c>
      <c r="I16" s="8" t="s">
        <v>31</v>
      </c>
      <c r="J16" s="9">
        <f>+J15/J11</f>
        <v>0.036207724183873066</v>
      </c>
      <c r="K16" s="8" t="s">
        <v>7</v>
      </c>
    </row>
    <row r="17" spans="1:11" ht="19.5" customHeight="1">
      <c r="A17" s="8" t="s">
        <v>8</v>
      </c>
      <c r="B17" s="9">
        <f>+B16^(1.5)</f>
        <v>0.07702945923347142</v>
      </c>
      <c r="C17" s="8"/>
      <c r="E17" s="8" t="s">
        <v>8</v>
      </c>
      <c r="F17" s="9">
        <f>+F16^(1.5)</f>
        <v>0.020717625887402634</v>
      </c>
      <c r="G17" s="8"/>
      <c r="I17" s="8" t="s">
        <v>8</v>
      </c>
      <c r="J17" s="9">
        <f>+J16^(1.5)</f>
        <v>0.006889724284643637</v>
      </c>
      <c r="K17" s="8"/>
    </row>
    <row r="18" spans="1:11" ht="19.5" customHeight="1">
      <c r="A18" s="8" t="s">
        <v>9</v>
      </c>
      <c r="B18" s="10">
        <f>+B12^(1.5)</f>
        <v>13.053736215505504</v>
      </c>
      <c r="C18" s="8"/>
      <c r="E18" s="8" t="s">
        <v>9</v>
      </c>
      <c r="F18" s="10">
        <f>+F12^(1.5)</f>
        <v>3.510896039474823</v>
      </c>
      <c r="G18" s="8"/>
      <c r="I18" s="8" t="s">
        <v>9</v>
      </c>
      <c r="J18" s="10">
        <f>+J12^(1.5)</f>
        <v>1.1675616615288462</v>
      </c>
      <c r="K18" s="8"/>
    </row>
    <row r="19" spans="1:11" ht="19.5" customHeight="1">
      <c r="A19" s="8" t="s">
        <v>10</v>
      </c>
      <c r="B19" s="10">
        <f>+B18/B12^(1.5)</f>
        <v>1</v>
      </c>
      <c r="C19" s="8"/>
      <c r="E19" s="8" t="s">
        <v>10</v>
      </c>
      <c r="F19" s="10">
        <f>+F18/F12^(1.5)</f>
        <v>1</v>
      </c>
      <c r="G19" s="8"/>
      <c r="I19" s="8" t="s">
        <v>10</v>
      </c>
      <c r="J19" s="10">
        <f>+J18/J12^(1.5)</f>
        <v>1</v>
      </c>
      <c r="K19" s="8"/>
    </row>
    <row r="20" spans="1:11" ht="19.5" customHeight="1">
      <c r="A20" s="22" t="s">
        <v>11</v>
      </c>
      <c r="B20" s="11">
        <f>+B15*0.666666666666667/B14</f>
        <v>0.854962735786829</v>
      </c>
      <c r="C20" s="8"/>
      <c r="E20" s="22" t="s">
        <v>11</v>
      </c>
      <c r="F20" s="11">
        <f>+F15*0.666666666666667/F14</f>
        <v>0.854962735786829</v>
      </c>
      <c r="G20" s="8"/>
      <c r="I20" s="22" t="s">
        <v>11</v>
      </c>
      <c r="J20" s="11">
        <f>+J15*0.666666666666667/J14</f>
        <v>0.8549627357868291</v>
      </c>
      <c r="K20" s="8"/>
    </row>
    <row r="21" spans="1:11" ht="19.5" customHeight="1">
      <c r="A21" s="8" t="s">
        <v>32</v>
      </c>
      <c r="B21" s="9">
        <f>+B14-B14*B20</f>
        <v>0.010237228359395584</v>
      </c>
      <c r="C21" s="8" t="s">
        <v>6</v>
      </c>
      <c r="E21" s="8" t="s">
        <v>32</v>
      </c>
      <c r="F21" s="9">
        <f>+F14-F14*F20</f>
        <v>0.010237228359395584</v>
      </c>
      <c r="G21" s="8" t="s">
        <v>6</v>
      </c>
      <c r="I21" s="8" t="s">
        <v>32</v>
      </c>
      <c r="J21" s="9">
        <f>+J14-J14*J20</f>
        <v>0.010237228359395577</v>
      </c>
      <c r="K21" s="8" t="s">
        <v>6</v>
      </c>
    </row>
    <row r="22" spans="1:11" ht="19.5" customHeight="1">
      <c r="A22" s="8" t="s">
        <v>33</v>
      </c>
      <c r="B22" s="9">
        <f>+B14*B20</f>
        <v>0.06034620697312176</v>
      </c>
      <c r="C22" s="8" t="s">
        <v>6</v>
      </c>
      <c r="E22" s="8" t="s">
        <v>33</v>
      </c>
      <c r="F22" s="9">
        <f>+F14*F20</f>
        <v>0.06034620697312176</v>
      </c>
      <c r="G22" s="8" t="s">
        <v>6</v>
      </c>
      <c r="I22" s="8" t="s">
        <v>33</v>
      </c>
      <c r="J22" s="9">
        <f>+J14*J20</f>
        <v>0.06034620697312177</v>
      </c>
      <c r="K22" s="8" t="s">
        <v>6</v>
      </c>
    </row>
  </sheetData>
  <sheetProtection/>
  <printOptions horizontalCentered="1" verticalCentered="1"/>
  <pageMargins left="0" right="0" top="0" bottom="0" header="0.31496062992125984" footer="0.31496062992125984"/>
  <pageSetup fitToHeight="1" fitToWidth="1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2017-08-25T11:56:21Z</cp:lastPrinted>
  <dcterms:created xsi:type="dcterms:W3CDTF">2017-08-25T11:13:48Z</dcterms:created>
  <dcterms:modified xsi:type="dcterms:W3CDTF">2017-08-25T11:56:31Z</dcterms:modified>
  <cp:category/>
  <cp:version/>
  <cp:contentType/>
  <cp:contentStatus/>
</cp:coreProperties>
</file>