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'Foglio1'!$A$1:$I$39</definedName>
  </definedNames>
  <calcPr fullCalcOnLoad="1"/>
</workbook>
</file>

<file path=xl/sharedStrings.xml><?xml version="1.0" encoding="utf-8"?>
<sst xmlns="http://schemas.openxmlformats.org/spreadsheetml/2006/main" count="49" uniqueCount="31">
  <si>
    <t>Benzene</t>
  </si>
  <si>
    <t>P°</t>
  </si>
  <si>
    <t>torr</t>
  </si>
  <si>
    <t>atm</t>
  </si>
  <si>
    <t>m</t>
  </si>
  <si>
    <t>g</t>
  </si>
  <si>
    <t>d</t>
  </si>
  <si>
    <t>g/mL</t>
  </si>
  <si>
    <t>MM</t>
  </si>
  <si>
    <t>g/mol</t>
  </si>
  <si>
    <t>Toluene</t>
  </si>
  <si>
    <t>n</t>
  </si>
  <si>
    <t>mol</t>
  </si>
  <si>
    <t>V</t>
  </si>
  <si>
    <t>mL</t>
  </si>
  <si>
    <r>
      <t>P</t>
    </r>
    <r>
      <rPr>
        <vertAlign val="subscript"/>
        <sz val="12"/>
        <color indexed="8"/>
        <rFont val="Calibri"/>
        <family val="2"/>
      </rPr>
      <t>tot</t>
    </r>
  </si>
  <si>
    <t>% benzene</t>
  </si>
  <si>
    <t>% toluene</t>
  </si>
  <si>
    <t>Benzene + Toluene</t>
  </si>
  <si>
    <r>
      <t>n</t>
    </r>
    <r>
      <rPr>
        <vertAlign val="subscript"/>
        <sz val="12"/>
        <color indexed="8"/>
        <rFont val="Calibri"/>
        <family val="2"/>
      </rPr>
      <t>tot</t>
    </r>
  </si>
  <si>
    <r>
      <t>V</t>
    </r>
    <r>
      <rPr>
        <vertAlign val="subscript"/>
        <sz val="12"/>
        <color indexed="8"/>
        <rFont val="Calibri"/>
        <family val="2"/>
      </rPr>
      <t>tot</t>
    </r>
  </si>
  <si>
    <r>
      <t>P</t>
    </r>
    <r>
      <rPr>
        <vertAlign val="subscript"/>
        <sz val="12"/>
        <color indexed="8"/>
        <rFont val="Calibri"/>
        <family val="2"/>
      </rPr>
      <t>benzene</t>
    </r>
  </si>
  <si>
    <r>
      <t>P</t>
    </r>
    <r>
      <rPr>
        <vertAlign val="subscript"/>
        <sz val="12"/>
        <color indexed="8"/>
        <rFont val="Calibri"/>
        <family val="2"/>
      </rPr>
      <t>toluene</t>
    </r>
  </si>
  <si>
    <t>V (L)</t>
  </si>
  <si>
    <r>
      <t>X</t>
    </r>
    <r>
      <rPr>
        <vertAlign val="superscript"/>
        <sz val="12"/>
        <color indexed="8"/>
        <rFont val="Calibri"/>
        <family val="2"/>
      </rPr>
      <t>L</t>
    </r>
    <r>
      <rPr>
        <vertAlign val="subscript"/>
        <sz val="12"/>
        <color indexed="8"/>
        <rFont val="Calibri"/>
        <family val="2"/>
      </rPr>
      <t>benzene</t>
    </r>
  </si>
  <si>
    <r>
      <t>X</t>
    </r>
    <r>
      <rPr>
        <vertAlign val="superscript"/>
        <sz val="12"/>
        <color indexed="8"/>
        <rFont val="Calibri"/>
        <family val="2"/>
      </rPr>
      <t>L</t>
    </r>
    <r>
      <rPr>
        <vertAlign val="subscript"/>
        <sz val="12"/>
        <color indexed="8"/>
        <rFont val="Calibri"/>
        <family val="2"/>
      </rPr>
      <t>toluene</t>
    </r>
  </si>
  <si>
    <r>
      <t>X</t>
    </r>
    <r>
      <rPr>
        <vertAlign val="superscript"/>
        <sz val="12"/>
        <color indexed="8"/>
        <rFont val="Calibri"/>
        <family val="2"/>
      </rPr>
      <t>V</t>
    </r>
    <r>
      <rPr>
        <vertAlign val="subscript"/>
        <sz val="12"/>
        <color indexed="8"/>
        <rFont val="Calibri"/>
        <family val="2"/>
      </rPr>
      <t>benzene</t>
    </r>
  </si>
  <si>
    <r>
      <t>X</t>
    </r>
    <r>
      <rPr>
        <vertAlign val="superscript"/>
        <sz val="12"/>
        <color indexed="8"/>
        <rFont val="Calibri"/>
        <family val="2"/>
      </rPr>
      <t>V</t>
    </r>
    <r>
      <rPr>
        <vertAlign val="subscript"/>
        <sz val="12"/>
        <color indexed="8"/>
        <rFont val="Calibri"/>
        <family val="2"/>
      </rPr>
      <t>toluene</t>
    </r>
  </si>
  <si>
    <r>
      <t>P</t>
    </r>
    <r>
      <rPr>
        <b/>
        <vertAlign val="subscript"/>
        <sz val="14"/>
        <color indexed="8"/>
        <rFont val="Calibri"/>
        <family val="2"/>
      </rPr>
      <t xml:space="preserve">tot </t>
    </r>
    <r>
      <rPr>
        <b/>
        <sz val="14"/>
        <color indexed="8"/>
        <rFont val="Calibri"/>
        <family val="2"/>
      </rPr>
      <t>(atm)</t>
    </r>
  </si>
  <si>
    <t>fino a 371,59 L, P = k</t>
  </si>
  <si>
    <t>dopo 371,59 L, PV = k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</si>
</sst>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E+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6" fontId="47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165" fontId="2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055"/>
          <c:w val="0.92025"/>
          <c:h val="0.83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Foglio1!$A$20:$A$68</c:f>
              <c:numCache/>
            </c:numRef>
          </c:xVal>
          <c:yVal>
            <c:numRef>
              <c:f>Foglio1!$B$20:$B$68</c:f>
              <c:numCache/>
            </c:numRef>
          </c:yVal>
          <c:smooth val="1"/>
        </c:ser>
        <c:axId val="44413087"/>
        <c:axId val="64173464"/>
      </c:scatterChart>
      <c:valAx>
        <c:axId val="44413087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(L)</a:t>
                </a:r>
              </a:p>
            </c:rich>
          </c:tx>
          <c:layout>
            <c:manualLayout>
              <c:xMode val="factor"/>
              <c:yMode val="factor"/>
              <c:x val="0.003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4173464"/>
        <c:crosses val="autoZero"/>
        <c:crossBetween val="midCat"/>
        <c:dispUnits/>
        <c:majorUnit val="100"/>
        <c:minorUnit val="50"/>
      </c:valAx>
      <c:valAx>
        <c:axId val="64173464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Pressione (atm)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4413087"/>
        <c:crosses val="autoZero"/>
        <c:crossBetween val="midCat"/>
        <c:dispUnits/>
        <c:majorUnit val="0.010000000000000002"/>
        <c:minorUnit val="0.0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18</xdr:row>
      <xdr:rowOff>0</xdr:rowOff>
    </xdr:from>
    <xdr:to>
      <xdr:col>6</xdr:col>
      <xdr:colOff>790575</xdr:colOff>
      <xdr:row>32</xdr:row>
      <xdr:rowOff>9525</xdr:rowOff>
    </xdr:to>
    <xdr:graphicFrame>
      <xdr:nvGraphicFramePr>
        <xdr:cNvPr id="1" name="Grafico 2"/>
        <xdr:cNvGraphicFramePr/>
      </xdr:nvGraphicFramePr>
      <xdr:xfrm>
        <a:off x="2314575" y="4800600"/>
        <a:ext cx="4324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tabSelected="1" zoomScalePageLayoutView="0" workbookViewId="0" topLeftCell="A13">
      <selection activeCell="A19" sqref="A19"/>
    </sheetView>
  </sheetViews>
  <sheetFormatPr defaultColWidth="9.140625" defaultRowHeight="15"/>
  <cols>
    <col min="1" max="5" width="15.7109375" style="1" customWidth="1"/>
    <col min="6" max="6" width="9.140625" style="1" customWidth="1"/>
    <col min="7" max="8" width="15.7109375" style="1" customWidth="1"/>
    <col min="9" max="9" width="4.57421875" style="1" bestFit="1" customWidth="1"/>
    <col min="10" max="16384" width="9.140625" style="1" customWidth="1"/>
  </cols>
  <sheetData>
    <row r="1" spans="1:8" ht="21" customHeight="1">
      <c r="A1" s="16" t="s">
        <v>0</v>
      </c>
      <c r="B1" s="16"/>
      <c r="C1" s="16"/>
      <c r="D1" s="16"/>
      <c r="E1" s="16"/>
      <c r="G1" s="17" t="s">
        <v>18</v>
      </c>
      <c r="H1" s="17"/>
    </row>
    <row r="2" spans="1:9" ht="21" customHeight="1">
      <c r="A2" s="2" t="s">
        <v>1</v>
      </c>
      <c r="B2" s="3">
        <v>119</v>
      </c>
      <c r="C2" s="2" t="s">
        <v>2</v>
      </c>
      <c r="D2" s="4">
        <f>+B2/760</f>
        <v>0.15657894736842104</v>
      </c>
      <c r="E2" s="2" t="s">
        <v>3</v>
      </c>
      <c r="G2" s="2" t="s">
        <v>19</v>
      </c>
      <c r="H2" s="7">
        <f>+B6+B14</f>
        <v>1.0015607580824972</v>
      </c>
      <c r="I2" s="2" t="s">
        <v>12</v>
      </c>
    </row>
    <row r="3" spans="1:8" ht="21" customHeight="1">
      <c r="A3" s="2" t="s">
        <v>4</v>
      </c>
      <c r="B3" s="2">
        <v>11.72</v>
      </c>
      <c r="C3" s="2" t="s">
        <v>5</v>
      </c>
      <c r="G3" s="2" t="s">
        <v>24</v>
      </c>
      <c r="H3" s="7">
        <f>+B6/H2</f>
        <v>0.15002226179875333</v>
      </c>
    </row>
    <row r="4" spans="1:8" ht="21" customHeight="1">
      <c r="A4" s="2" t="s">
        <v>6</v>
      </c>
      <c r="B4" s="2">
        <v>0.876</v>
      </c>
      <c r="C4" s="2" t="s">
        <v>7</v>
      </c>
      <c r="G4" s="2" t="s">
        <v>25</v>
      </c>
      <c r="H4" s="7">
        <f>+B14/H2</f>
        <v>0.8499777382012466</v>
      </c>
    </row>
    <row r="5" spans="1:9" ht="21" customHeight="1">
      <c r="A5" s="2" t="s">
        <v>8</v>
      </c>
      <c r="B5" s="2">
        <v>78</v>
      </c>
      <c r="C5" s="2" t="s">
        <v>9</v>
      </c>
      <c r="G5" s="2" t="s">
        <v>20</v>
      </c>
      <c r="H5" s="7">
        <f>+(B7+B15)/1000</f>
        <v>0.10371348216966077</v>
      </c>
      <c r="I5" s="2" t="s">
        <v>14</v>
      </c>
    </row>
    <row r="6" spans="1:8" ht="21" customHeight="1">
      <c r="A6" s="2" t="s">
        <v>11</v>
      </c>
      <c r="B6" s="4">
        <f>+B3/B5</f>
        <v>0.15025641025641026</v>
      </c>
      <c r="C6" s="2" t="s">
        <v>12</v>
      </c>
      <c r="G6" s="2" t="s">
        <v>16</v>
      </c>
      <c r="H6" s="6">
        <f>+B7/H5*100</f>
        <v>12899.95780095763</v>
      </c>
    </row>
    <row r="7" spans="1:8" ht="21" customHeight="1">
      <c r="A7" s="2" t="s">
        <v>13</v>
      </c>
      <c r="B7" s="6">
        <f>+B3/B4</f>
        <v>13.378995433789955</v>
      </c>
      <c r="C7" s="2" t="s">
        <v>14</v>
      </c>
      <c r="G7" s="2" t="s">
        <v>17</v>
      </c>
      <c r="H7" s="6">
        <f>+B15/H5*100</f>
        <v>87100.04219904236</v>
      </c>
    </row>
    <row r="8" spans="2:9" ht="21" customHeight="1">
      <c r="B8" s="5"/>
      <c r="G8" s="2" t="s">
        <v>21</v>
      </c>
      <c r="H8" s="8">
        <f>+H3*D2</f>
        <v>0.02349032783427848</v>
      </c>
      <c r="I8" s="2" t="s">
        <v>3</v>
      </c>
    </row>
    <row r="9" spans="1:9" ht="21" customHeight="1">
      <c r="A9" s="16" t="s">
        <v>10</v>
      </c>
      <c r="B9" s="16"/>
      <c r="C9" s="16"/>
      <c r="D9" s="16"/>
      <c r="E9" s="16"/>
      <c r="G9" s="2" t="s">
        <v>22</v>
      </c>
      <c r="H9" s="8">
        <f>+H4*D10</f>
        <v>0.04138049514927121</v>
      </c>
      <c r="I9" s="2" t="s">
        <v>3</v>
      </c>
    </row>
    <row r="10" spans="1:9" ht="21" customHeight="1">
      <c r="A10" s="2" t="s">
        <v>1</v>
      </c>
      <c r="B10" s="3">
        <v>37</v>
      </c>
      <c r="C10" s="2" t="s">
        <v>2</v>
      </c>
      <c r="D10" s="4">
        <f>+B10/760</f>
        <v>0.04868421052631579</v>
      </c>
      <c r="E10" s="2" t="s">
        <v>3</v>
      </c>
      <c r="G10" s="2" t="s">
        <v>15</v>
      </c>
      <c r="H10" s="8">
        <f>+H8+H9</f>
        <v>0.0648708229835497</v>
      </c>
      <c r="I10" s="2" t="s">
        <v>3</v>
      </c>
    </row>
    <row r="11" spans="1:8" ht="21" customHeight="1">
      <c r="A11" s="2" t="s">
        <v>4</v>
      </c>
      <c r="B11" s="2">
        <v>78.32</v>
      </c>
      <c r="C11" s="2" t="s">
        <v>5</v>
      </c>
      <c r="G11" s="2" t="s">
        <v>26</v>
      </c>
      <c r="H11" s="7">
        <f>+H8/H10</f>
        <v>0.3621092928054156</v>
      </c>
    </row>
    <row r="12" spans="1:8" ht="21" customHeight="1">
      <c r="A12" s="2" t="s">
        <v>6</v>
      </c>
      <c r="B12" s="2">
        <v>0.867</v>
      </c>
      <c r="C12" s="2" t="s">
        <v>7</v>
      </c>
      <c r="G12" s="2" t="s">
        <v>27</v>
      </c>
      <c r="H12" s="7">
        <f>+H9/H10</f>
        <v>0.6378907071945843</v>
      </c>
    </row>
    <row r="13" spans="1:3" ht="21" customHeight="1">
      <c r="A13" s="2" t="s">
        <v>8</v>
      </c>
      <c r="B13" s="2">
        <v>92</v>
      </c>
      <c r="C13" s="2" t="s">
        <v>9</v>
      </c>
    </row>
    <row r="14" spans="1:8" ht="21" customHeight="1">
      <c r="A14" s="2" t="s">
        <v>11</v>
      </c>
      <c r="B14" s="4">
        <f>+B11/B13</f>
        <v>0.8513043478260869</v>
      </c>
      <c r="C14" s="2" t="s">
        <v>12</v>
      </c>
      <c r="H14" s="5"/>
    </row>
    <row r="15" spans="1:3" ht="21" customHeight="1">
      <c r="A15" s="2" t="s">
        <v>13</v>
      </c>
      <c r="B15" s="6">
        <f>+B11/B12</f>
        <v>90.33448673587081</v>
      </c>
      <c r="C15" s="2" t="s">
        <v>14</v>
      </c>
    </row>
    <row r="16" ht="21" customHeight="1"/>
    <row r="17" spans="1:2" ht="21" customHeight="1">
      <c r="A17" s="18" t="s">
        <v>29</v>
      </c>
      <c r="B17" s="18"/>
    </row>
    <row r="18" spans="1:2" ht="21" customHeight="1">
      <c r="A18" s="18" t="s">
        <v>30</v>
      </c>
      <c r="B18" s="18"/>
    </row>
    <row r="19" spans="1:4" ht="21" customHeight="1">
      <c r="A19" s="14" t="s">
        <v>23</v>
      </c>
      <c r="B19" s="14" t="s">
        <v>28</v>
      </c>
      <c r="C19" s="10"/>
      <c r="D19" s="11"/>
    </row>
    <row r="20" spans="1:4" ht="15.75" customHeight="1">
      <c r="A20" s="19">
        <v>10</v>
      </c>
      <c r="B20" s="15">
        <f>$H$10</f>
        <v>0.0648708229835497</v>
      </c>
      <c r="C20" s="13"/>
      <c r="D20" s="12"/>
    </row>
    <row r="21" spans="1:4" ht="15.75" customHeight="1">
      <c r="A21" s="19">
        <v>35</v>
      </c>
      <c r="B21" s="15">
        <f aca="true" t="shared" si="0" ref="B21:B35">$H$10</f>
        <v>0.0648708229835497</v>
      </c>
      <c r="C21" s="13"/>
      <c r="D21" s="12"/>
    </row>
    <row r="22" spans="1:4" ht="15.75" customHeight="1">
      <c r="A22" s="19">
        <v>60</v>
      </c>
      <c r="B22" s="15">
        <f t="shared" si="0"/>
        <v>0.0648708229835497</v>
      </c>
      <c r="C22" s="13"/>
      <c r="D22" s="12"/>
    </row>
    <row r="23" spans="1:4" ht="15.75" customHeight="1">
      <c r="A23" s="19">
        <v>85</v>
      </c>
      <c r="B23" s="15">
        <f t="shared" si="0"/>
        <v>0.0648708229835497</v>
      </c>
      <c r="C23" s="13"/>
      <c r="D23" s="12"/>
    </row>
    <row r="24" spans="1:4" ht="15.75" customHeight="1">
      <c r="A24" s="19">
        <v>110</v>
      </c>
      <c r="B24" s="15">
        <f t="shared" si="0"/>
        <v>0.0648708229835497</v>
      </c>
      <c r="C24" s="13"/>
      <c r="D24" s="12"/>
    </row>
    <row r="25" spans="1:4" ht="15.75" customHeight="1">
      <c r="A25" s="19">
        <v>135</v>
      </c>
      <c r="B25" s="15">
        <f t="shared" si="0"/>
        <v>0.0648708229835497</v>
      </c>
      <c r="C25" s="13"/>
      <c r="D25" s="12"/>
    </row>
    <row r="26" spans="1:4" ht="15.75" customHeight="1">
      <c r="A26" s="19">
        <v>160</v>
      </c>
      <c r="B26" s="15">
        <f t="shared" si="0"/>
        <v>0.0648708229835497</v>
      </c>
      <c r="C26" s="13"/>
      <c r="D26" s="12"/>
    </row>
    <row r="27" spans="1:4" ht="15.75" customHeight="1">
      <c r="A27" s="19">
        <v>185</v>
      </c>
      <c r="B27" s="15">
        <f t="shared" si="0"/>
        <v>0.0648708229835497</v>
      </c>
      <c r="C27" s="13"/>
      <c r="D27" s="12"/>
    </row>
    <row r="28" spans="1:4" ht="15.75" customHeight="1">
      <c r="A28" s="19">
        <v>210</v>
      </c>
      <c r="B28" s="15">
        <f t="shared" si="0"/>
        <v>0.0648708229835497</v>
      </c>
      <c r="C28" s="13"/>
      <c r="D28" s="12"/>
    </row>
    <row r="29" spans="1:4" ht="15.75" customHeight="1">
      <c r="A29" s="19">
        <v>235</v>
      </c>
      <c r="B29" s="15">
        <f t="shared" si="0"/>
        <v>0.0648708229835497</v>
      </c>
      <c r="C29" s="13"/>
      <c r="D29" s="12"/>
    </row>
    <row r="30" spans="1:4" ht="15.75" customHeight="1">
      <c r="A30" s="19">
        <v>260</v>
      </c>
      <c r="B30" s="15">
        <f t="shared" si="0"/>
        <v>0.0648708229835497</v>
      </c>
      <c r="C30" s="11"/>
      <c r="D30" s="11"/>
    </row>
    <row r="31" spans="1:2" ht="15.75" customHeight="1">
      <c r="A31" s="19">
        <v>285</v>
      </c>
      <c r="B31" s="15">
        <f t="shared" si="0"/>
        <v>0.0648708229835497</v>
      </c>
    </row>
    <row r="32" spans="1:2" ht="15.75" customHeight="1">
      <c r="A32" s="19">
        <v>310</v>
      </c>
      <c r="B32" s="15">
        <f t="shared" si="0"/>
        <v>0.0648708229835497</v>
      </c>
    </row>
    <row r="33" spans="1:2" ht="15.75" customHeight="1">
      <c r="A33" s="19">
        <v>335</v>
      </c>
      <c r="B33" s="15">
        <f t="shared" si="0"/>
        <v>0.0648708229835497</v>
      </c>
    </row>
    <row r="34" spans="1:2" ht="15.75" customHeight="1">
      <c r="A34" s="19">
        <v>360</v>
      </c>
      <c r="B34" s="15">
        <f t="shared" si="0"/>
        <v>0.0648708229835497</v>
      </c>
    </row>
    <row r="35" spans="1:2" ht="15.75" customHeight="1">
      <c r="A35" s="22">
        <f>+H2*0.0821*293.15/H10</f>
        <v>371.58737342904385</v>
      </c>
      <c r="B35" s="23">
        <f t="shared" si="0"/>
        <v>0.0648708229835497</v>
      </c>
    </row>
    <row r="36" spans="1:2" ht="15.75" customHeight="1">
      <c r="A36" s="19">
        <f>+A35+25</f>
        <v>396.58737342904385</v>
      </c>
      <c r="B36" s="15">
        <f>+B35*A35/A36</f>
        <v>0.0607815082871026</v>
      </c>
    </row>
    <row r="37" spans="1:2" ht="15.75" customHeight="1">
      <c r="A37" s="19">
        <f aca="true" t="shared" si="1" ref="A37:A50">+A36+25</f>
        <v>421.58737342904385</v>
      </c>
      <c r="B37" s="15">
        <f aca="true" t="shared" si="2" ref="B37:B50">+B36*A36/A37</f>
        <v>0.057177183767565455</v>
      </c>
    </row>
    <row r="38" spans="1:2" ht="15.75" customHeight="1">
      <c r="A38" s="19">
        <f t="shared" si="1"/>
        <v>446.58737342904385</v>
      </c>
      <c r="B38" s="15">
        <f t="shared" si="2"/>
        <v>0.053976400048103106</v>
      </c>
    </row>
    <row r="39" spans="1:2" ht="15.75" customHeight="1">
      <c r="A39" s="19">
        <f t="shared" si="1"/>
        <v>471.58737342904385</v>
      </c>
      <c r="B39" s="15">
        <f t="shared" si="2"/>
        <v>0.05111497907452903</v>
      </c>
    </row>
    <row r="40" spans="1:2" ht="15.75" customHeight="1">
      <c r="A40" s="19">
        <f t="shared" si="1"/>
        <v>496.58737342904385</v>
      </c>
      <c r="B40" s="15">
        <f t="shared" si="2"/>
        <v>0.04854166661183142</v>
      </c>
    </row>
    <row r="41" spans="1:8" ht="15.75" customHeight="1">
      <c r="A41" s="19">
        <f t="shared" si="1"/>
        <v>521.5873734290439</v>
      </c>
      <c r="B41" s="15">
        <f t="shared" si="2"/>
        <v>0.04621503501161138</v>
      </c>
      <c r="C41" s="9"/>
      <c r="D41" s="9"/>
      <c r="E41" s="9"/>
      <c r="F41" s="9"/>
      <c r="G41" s="9"/>
      <c r="H41" s="9"/>
    </row>
    <row r="42" spans="1:8" ht="15.75" customHeight="1">
      <c r="A42" s="19">
        <f t="shared" si="1"/>
        <v>546.5873734290439</v>
      </c>
      <c r="B42" s="15">
        <f t="shared" si="2"/>
        <v>0.04410123595320655</v>
      </c>
      <c r="C42" s="9"/>
      <c r="D42" s="9"/>
      <c r="E42" s="9"/>
      <c r="F42" s="9"/>
      <c r="G42" s="9"/>
      <c r="H42" s="9"/>
    </row>
    <row r="43" spans="1:8" ht="15.75" customHeight="1">
      <c r="A43" s="19">
        <f t="shared" si="1"/>
        <v>571.5873734290439</v>
      </c>
      <c r="B43" s="15">
        <f t="shared" si="2"/>
        <v>0.04217234292637864</v>
      </c>
      <c r="C43" s="9"/>
      <c r="D43" s="9"/>
      <c r="E43" s="9"/>
      <c r="F43" s="9"/>
      <c r="G43" s="9"/>
      <c r="H43" s="9"/>
    </row>
    <row r="44" spans="1:8" ht="15.75" customHeight="1">
      <c r="A44" s="19">
        <f t="shared" si="1"/>
        <v>596.5873734290439</v>
      </c>
      <c r="B44" s="15">
        <f t="shared" si="2"/>
        <v>0.04040511046368077</v>
      </c>
      <c r="C44" s="9"/>
      <c r="D44" s="9"/>
      <c r="E44" s="9"/>
      <c r="F44" s="9"/>
      <c r="G44" s="9"/>
      <c r="H44" s="9"/>
    </row>
    <row r="45" spans="1:8" ht="15.75" customHeight="1">
      <c r="A45" s="19">
        <f t="shared" si="1"/>
        <v>621.5873734290439</v>
      </c>
      <c r="B45" s="15">
        <f t="shared" si="2"/>
        <v>0.03878003279194565</v>
      </c>
      <c r="C45" s="9"/>
      <c r="D45" s="9"/>
      <c r="E45" s="9"/>
      <c r="F45" s="9"/>
      <c r="G45" s="9"/>
      <c r="H45" s="9"/>
    </row>
    <row r="46" spans="1:8" ht="15.75" customHeight="1">
      <c r="A46" s="19">
        <f t="shared" si="1"/>
        <v>646.5873734290439</v>
      </c>
      <c r="B46" s="15">
        <f t="shared" si="2"/>
        <v>0.03728062086458757</v>
      </c>
      <c r="C46" s="9"/>
      <c r="D46" s="9"/>
      <c r="E46" s="9"/>
      <c r="F46" s="9"/>
      <c r="G46" s="9"/>
      <c r="H46" s="9"/>
    </row>
    <row r="47" spans="1:8" ht="15.75" customHeight="1">
      <c r="A47" s="19">
        <f t="shared" si="1"/>
        <v>671.5873734290439</v>
      </c>
      <c r="B47" s="15">
        <f t="shared" si="2"/>
        <v>0.0358928408697733</v>
      </c>
      <c r="C47" s="9"/>
      <c r="D47" s="9"/>
      <c r="E47" s="9"/>
      <c r="F47" s="9"/>
      <c r="G47" s="9"/>
      <c r="H47" s="9"/>
    </row>
    <row r="48" spans="1:8" ht="15.75" customHeight="1">
      <c r="A48" s="19">
        <f t="shared" si="1"/>
        <v>696.5873734290439</v>
      </c>
      <c r="B48" s="15">
        <f t="shared" si="2"/>
        <v>0.034604673647724536</v>
      </c>
      <c r="C48" s="9"/>
      <c r="D48" s="9"/>
      <c r="E48" s="9"/>
      <c r="F48" s="9"/>
      <c r="G48" s="9"/>
      <c r="H48" s="9"/>
    </row>
    <row r="49" spans="1:2" ht="15.75" customHeight="1">
      <c r="A49" s="19">
        <f t="shared" si="1"/>
        <v>721.5873734290439</v>
      </c>
      <c r="B49" s="15">
        <f t="shared" si="2"/>
        <v>0.03340576569416376</v>
      </c>
    </row>
    <row r="50" spans="1:2" ht="15.75" customHeight="1">
      <c r="A50" s="19">
        <f t="shared" si="1"/>
        <v>746.5873734290439</v>
      </c>
      <c r="B50" s="15">
        <f t="shared" si="2"/>
        <v>0.03228715028212121</v>
      </c>
    </row>
    <row r="51" spans="1:2" ht="15.75" customHeight="1">
      <c r="A51" s="19">
        <f aca="true" t="shared" si="3" ref="A51:A68">+A50+25</f>
        <v>771.5873734290439</v>
      </c>
      <c r="B51" s="15">
        <f aca="true" t="shared" si="4" ref="B51:B68">+B50*A50/A51</f>
        <v>0.031241022798896834</v>
      </c>
    </row>
    <row r="52" spans="1:2" ht="15.75" customHeight="1">
      <c r="A52" s="19">
        <f t="shared" si="3"/>
        <v>796.5873734290439</v>
      </c>
      <c r="B52" s="15">
        <f t="shared" si="4"/>
        <v>0.030260558387804847</v>
      </c>
    </row>
    <row r="53" spans="1:2" ht="15.75" customHeight="1">
      <c r="A53" s="19">
        <f t="shared" si="3"/>
        <v>821.5873734290439</v>
      </c>
      <c r="B53" s="15">
        <f t="shared" si="4"/>
        <v>0.02933976288368497</v>
      </c>
    </row>
    <row r="54" spans="1:2" ht="15.75" customHeight="1">
      <c r="A54" s="19">
        <f t="shared" si="3"/>
        <v>846.5873734290439</v>
      </c>
      <c r="B54" s="15">
        <f t="shared" si="4"/>
        <v>0.0284733501599502</v>
      </c>
    </row>
    <row r="55" spans="1:2" ht="15.75" customHeight="1">
      <c r="A55" s="19">
        <f t="shared" si="3"/>
        <v>871.5873734290439</v>
      </c>
      <c r="B55" s="15">
        <f t="shared" si="4"/>
        <v>0.02765664058418131</v>
      </c>
    </row>
    <row r="56" spans="1:2" ht="15.75" customHeight="1">
      <c r="A56" s="19">
        <f t="shared" si="3"/>
        <v>896.5873734290439</v>
      </c>
      <c r="B56" s="15">
        <f t="shared" si="4"/>
        <v>0.02688547646220603</v>
      </c>
    </row>
    <row r="57" spans="1:2" ht="15.75" customHeight="1">
      <c r="A57" s="19">
        <f t="shared" si="3"/>
        <v>921.5873734290439</v>
      </c>
      <c r="B57" s="15">
        <f t="shared" si="4"/>
        <v>0.02615615124472365</v>
      </c>
    </row>
    <row r="58" spans="1:2" ht="15.75" customHeight="1">
      <c r="A58" s="19">
        <f t="shared" si="3"/>
        <v>946.5873734290439</v>
      </c>
      <c r="B58" s="15">
        <f t="shared" si="4"/>
        <v>0.025465349952129495</v>
      </c>
    </row>
    <row r="59" spans="1:2" ht="15.75" customHeight="1">
      <c r="A59" s="19">
        <f t="shared" si="3"/>
        <v>971.5873734290439</v>
      </c>
      <c r="B59" s="15">
        <f t="shared" si="4"/>
        <v>0.024810098796943778</v>
      </c>
    </row>
    <row r="60" spans="1:2" ht="15.75" customHeight="1">
      <c r="A60" s="19">
        <f t="shared" si="3"/>
        <v>996.5873734290439</v>
      </c>
      <c r="B60" s="15">
        <f t="shared" si="4"/>
        <v>0.024187722388752452</v>
      </c>
    </row>
    <row r="61" spans="1:2" ht="15.75" customHeight="1">
      <c r="A61" s="19">
        <f t="shared" si="3"/>
        <v>1021.5873734290439</v>
      </c>
      <c r="B61" s="15">
        <f t="shared" si="4"/>
        <v>0.02359580722276023</v>
      </c>
    </row>
    <row r="62" spans="1:2" ht="15.75" customHeight="1">
      <c r="A62" s="19">
        <f t="shared" si="3"/>
        <v>1046.587373429044</v>
      </c>
      <c r="B62" s="15">
        <f t="shared" si="4"/>
        <v>0.023032170401272242</v>
      </c>
    </row>
    <row r="63" spans="1:2" ht="15.75" customHeight="1">
      <c r="A63" s="19">
        <f t="shared" si="3"/>
        <v>1071.587373429044</v>
      </c>
      <c r="B63" s="15">
        <f t="shared" si="4"/>
        <v>0.022494832733519352</v>
      </c>
    </row>
    <row r="64" spans="1:2" ht="15.75" customHeight="1">
      <c r="A64" s="19">
        <f t="shared" si="3"/>
        <v>1096.587373429044</v>
      </c>
      <c r="B64" s="15">
        <f t="shared" si="4"/>
        <v>0.0219819955151047</v>
      </c>
    </row>
    <row r="65" spans="1:2" ht="15.75" customHeight="1">
      <c r="A65" s="19">
        <f t="shared" si="3"/>
        <v>1121.587373429044</v>
      </c>
      <c r="B65" s="15">
        <f t="shared" si="4"/>
        <v>0.02149202041294438</v>
      </c>
    </row>
    <row r="66" spans="1:2" ht="15.75" customHeight="1">
      <c r="A66" s="19">
        <f t="shared" si="3"/>
        <v>1146.587373429044</v>
      </c>
      <c r="B66" s="15">
        <f t="shared" si="4"/>
        <v>0.021023411981720575</v>
      </c>
    </row>
    <row r="67" spans="1:2" ht="15.75" customHeight="1">
      <c r="A67" s="19">
        <f t="shared" si="3"/>
        <v>1171.587373429044</v>
      </c>
      <c r="B67" s="15">
        <f t="shared" si="4"/>
        <v>0.020574802418778022</v>
      </c>
    </row>
    <row r="68" spans="1:2" ht="15.75" customHeight="1">
      <c r="A68" s="19">
        <f t="shared" si="3"/>
        <v>1196.587373429044</v>
      </c>
      <c r="B68" s="15">
        <f t="shared" si="4"/>
        <v>0.020144938230093307</v>
      </c>
    </row>
    <row r="69" spans="1:2" ht="15.75" customHeight="1">
      <c r="A69" s="20"/>
      <c r="B69" s="21"/>
    </row>
    <row r="70" spans="1:2" ht="15.75" customHeight="1">
      <c r="A70" s="20"/>
      <c r="B70" s="21"/>
    </row>
    <row r="71" spans="1:2" ht="15.75" customHeight="1">
      <c r="A71" s="20"/>
      <c r="B71" s="21"/>
    </row>
    <row r="72" spans="1:2" ht="15.75" customHeight="1">
      <c r="A72" s="20"/>
      <c r="B72" s="21"/>
    </row>
    <row r="73" spans="1:2" ht="15.75" customHeight="1">
      <c r="A73" s="20"/>
      <c r="B73" s="21"/>
    </row>
    <row r="74" spans="1:2" ht="15.75" customHeight="1">
      <c r="A74" s="20"/>
      <c r="B74" s="21"/>
    </row>
    <row r="75" spans="1:2" ht="15.75" customHeight="1">
      <c r="A75" s="20"/>
      <c r="B75" s="21"/>
    </row>
    <row r="76" spans="1:2" ht="15.75" customHeight="1">
      <c r="A76" s="20"/>
      <c r="B76" s="21"/>
    </row>
  </sheetData>
  <sheetProtection/>
  <mergeCells count="5">
    <mergeCell ref="A1:E1"/>
    <mergeCell ref="A9:E9"/>
    <mergeCell ref="G1:H1"/>
    <mergeCell ref="A17:B17"/>
    <mergeCell ref="A18:B18"/>
  </mergeCells>
  <printOptions horizontalCentered="1" verticalCentered="1"/>
  <pageMargins left="0" right="0" top="0" bottom="0" header="0.31496062992125984" footer="0.31496062992125984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2017-08-29T20:34:32Z</cp:lastPrinted>
  <dcterms:created xsi:type="dcterms:W3CDTF">2017-08-29T18:19:23Z</dcterms:created>
  <dcterms:modified xsi:type="dcterms:W3CDTF">2017-08-31T13:22:17Z</dcterms:modified>
  <cp:category/>
  <cp:version/>
  <cp:contentType/>
  <cp:contentStatus/>
</cp:coreProperties>
</file>