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a\SynologyDrive\MYTTEX\"/>
    </mc:Choice>
  </mc:AlternateContent>
  <xr:revisionPtr revIDLastSave="0" documentId="13_ncr:1_{315D11D6-22DF-4051-BC73-CAEEB7F81560}" xr6:coauthVersionLast="46" xr6:coauthVersionMax="46" xr10:uidLastSave="{00000000-0000-0000-0000-000000000000}"/>
  <bookViews>
    <workbookView xWindow="2295" yWindow="2295" windowWidth="21600" windowHeight="11385" xr2:uid="{CA48E36F-7323-41F7-B5E4-0A4057029BC8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 s="1"/>
  <c r="D13" i="1" s="1"/>
  <c r="B14" i="1"/>
  <c r="C14" i="1" s="1"/>
  <c r="D14" i="1" s="1"/>
  <c r="B12" i="1"/>
  <c r="C12" i="1" s="1"/>
  <c r="D12" i="1" s="1"/>
  <c r="E14" i="1" l="1"/>
  <c r="F14" i="1" s="1"/>
  <c r="G14" i="1" s="1"/>
  <c r="E13" i="1"/>
  <c r="F13" i="1" s="1"/>
  <c r="G13" i="1" s="1"/>
  <c r="E12" i="1"/>
  <c r="F12" i="1" s="1"/>
  <c r="G12" i="1" l="1"/>
  <c r="F16" i="1"/>
  <c r="F15" i="1"/>
  <c r="G15" i="1" l="1"/>
  <c r="G16" i="1"/>
</calcChain>
</file>

<file path=xl/sharedStrings.xml><?xml version="1.0" encoding="utf-8"?>
<sst xmlns="http://schemas.openxmlformats.org/spreadsheetml/2006/main" count="32" uniqueCount="28">
  <si>
    <t>Soluzione titolata</t>
  </si>
  <si>
    <t xml:space="preserve">Volume campione </t>
  </si>
  <si>
    <t>MM CaCO3</t>
  </si>
  <si>
    <t>mL</t>
  </si>
  <si>
    <t>g/mol</t>
  </si>
  <si>
    <t>Soluzione titolante</t>
  </si>
  <si>
    <t>M EDTA</t>
  </si>
  <si>
    <t>mol/L</t>
  </si>
  <si>
    <t>V_1</t>
  </si>
  <si>
    <t>V_2</t>
  </si>
  <si>
    <t>V_3</t>
  </si>
  <si>
    <t>n EDTA</t>
  </si>
  <si>
    <t>mol</t>
  </si>
  <si>
    <t>n CaCO3</t>
  </si>
  <si>
    <t>m CaCO3</t>
  </si>
  <si>
    <t>g</t>
  </si>
  <si>
    <t>mg</t>
  </si>
  <si>
    <t>C CaCO3</t>
  </si>
  <si>
    <t>mg/L</t>
  </si>
  <si>
    <t>Durezza</t>
  </si>
  <si>
    <t>°F</t>
  </si>
  <si>
    <t>Campione 1</t>
  </si>
  <si>
    <t>Campione 2</t>
  </si>
  <si>
    <t>Campione 3</t>
  </si>
  <si>
    <t>media</t>
  </si>
  <si>
    <t>deviazione standard</t>
  </si>
  <si>
    <t>DETERMINAZIONE DELLA DUREZZA TOTALE DI UN'ACQUA</t>
  </si>
  <si>
    <t>nel volume campione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</si>
</sst>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1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C669F-F234-4FFA-8E68-A4B5C797448A}">
  <dimension ref="A1:G23"/>
  <sheetViews>
    <sheetView showGridLines="0" tabSelected="1" workbookViewId="0">
      <selection activeCell="G9" sqref="G9:G10"/>
    </sheetView>
  </sheetViews>
  <sheetFormatPr defaultRowHeight="15" x14ac:dyDescent="0.25"/>
  <cols>
    <col min="1" max="1" width="17.85546875" style="7" bestFit="1" customWidth="1"/>
    <col min="2" max="7" width="10.7109375" style="7" customWidth="1"/>
    <col min="8" max="16384" width="9.140625" style="7"/>
  </cols>
  <sheetData>
    <row r="1" spans="1:7" ht="20.100000000000001" customHeight="1" x14ac:dyDescent="0.25">
      <c r="A1" s="16" t="s">
        <v>26</v>
      </c>
      <c r="B1" s="16"/>
      <c r="C1" s="16"/>
      <c r="D1" s="16"/>
      <c r="E1" s="16"/>
      <c r="F1" s="16"/>
      <c r="G1" s="16"/>
    </row>
    <row r="2" spans="1:7" ht="20.100000000000001" customHeight="1" x14ac:dyDescent="0.25"/>
    <row r="3" spans="1:7" ht="20.100000000000001" customHeight="1" x14ac:dyDescent="0.25">
      <c r="A3" s="14" t="s">
        <v>0</v>
      </c>
      <c r="B3" s="14"/>
      <c r="C3" s="14"/>
      <c r="D3" s="14" t="s">
        <v>5</v>
      </c>
      <c r="E3" s="14"/>
      <c r="F3" s="14"/>
    </row>
    <row r="4" spans="1:7" ht="20.100000000000001" customHeight="1" x14ac:dyDescent="0.25">
      <c r="A4" s="6" t="s">
        <v>1</v>
      </c>
      <c r="B4" s="12">
        <v>50</v>
      </c>
      <c r="C4" s="9" t="s">
        <v>3</v>
      </c>
      <c r="D4" s="6" t="s">
        <v>6</v>
      </c>
      <c r="E4" s="13">
        <v>0.01</v>
      </c>
      <c r="F4" s="9" t="s">
        <v>7</v>
      </c>
    </row>
    <row r="5" spans="1:7" ht="20.100000000000001" customHeight="1" x14ac:dyDescent="0.25">
      <c r="A5" s="6" t="s">
        <v>2</v>
      </c>
      <c r="B5" s="9">
        <v>100.09</v>
      </c>
      <c r="C5" s="9" t="s">
        <v>4</v>
      </c>
      <c r="D5" s="6" t="s">
        <v>8</v>
      </c>
      <c r="E5" s="12">
        <v>21</v>
      </c>
      <c r="F5" s="9" t="s">
        <v>3</v>
      </c>
    </row>
    <row r="6" spans="1:7" ht="20.100000000000001" customHeight="1" x14ac:dyDescent="0.25">
      <c r="A6" s="9"/>
      <c r="B6" s="9"/>
      <c r="C6" s="9"/>
      <c r="D6" s="6" t="s">
        <v>9</v>
      </c>
      <c r="E6" s="12">
        <v>20.8</v>
      </c>
      <c r="F6" s="9" t="s">
        <v>3</v>
      </c>
    </row>
    <row r="7" spans="1:7" ht="20.100000000000001" customHeight="1" x14ac:dyDescent="0.25">
      <c r="A7" s="9"/>
      <c r="B7" s="9"/>
      <c r="C7" s="9"/>
      <c r="D7" s="6" t="s">
        <v>10</v>
      </c>
      <c r="E7" s="12">
        <v>20.7</v>
      </c>
      <c r="F7" s="9" t="s">
        <v>3</v>
      </c>
    </row>
    <row r="8" spans="1:7" ht="20.100000000000001" customHeight="1" x14ac:dyDescent="0.25"/>
    <row r="9" spans="1:7" ht="20.100000000000001" customHeight="1" x14ac:dyDescent="0.25">
      <c r="B9" s="1" t="s">
        <v>11</v>
      </c>
      <c r="C9" s="1" t="s">
        <v>13</v>
      </c>
      <c r="D9" s="14" t="s">
        <v>14</v>
      </c>
      <c r="E9" s="14"/>
      <c r="F9" s="20" t="s">
        <v>17</v>
      </c>
      <c r="G9" s="20" t="s">
        <v>19</v>
      </c>
    </row>
    <row r="10" spans="1:7" ht="20.100000000000001" customHeight="1" x14ac:dyDescent="0.25">
      <c r="B10" s="17" t="s">
        <v>27</v>
      </c>
      <c r="C10" s="18"/>
      <c r="D10" s="18"/>
      <c r="E10" s="19"/>
      <c r="F10" s="21"/>
      <c r="G10" s="21"/>
    </row>
    <row r="11" spans="1:7" ht="20.100000000000001" customHeight="1" x14ac:dyDescent="0.25">
      <c r="B11" s="1" t="s">
        <v>12</v>
      </c>
      <c r="C11" s="1" t="s">
        <v>12</v>
      </c>
      <c r="D11" s="1" t="s">
        <v>15</v>
      </c>
      <c r="E11" s="1" t="s">
        <v>16</v>
      </c>
      <c r="F11" s="1" t="s">
        <v>18</v>
      </c>
      <c r="G11" s="1" t="s">
        <v>20</v>
      </c>
    </row>
    <row r="12" spans="1:7" ht="20.100000000000001" customHeight="1" x14ac:dyDescent="0.25">
      <c r="A12" s="2" t="s">
        <v>21</v>
      </c>
      <c r="B12" s="10">
        <f>+E5*$E$4/1000</f>
        <v>2.0999999999999998E-4</v>
      </c>
      <c r="C12" s="10">
        <f>B12</f>
        <v>2.0999999999999998E-4</v>
      </c>
      <c r="D12" s="10">
        <f>+C12*$B$5</f>
        <v>2.10189E-2</v>
      </c>
      <c r="E12" s="10">
        <f>+D12*1000</f>
        <v>21.018899999999999</v>
      </c>
      <c r="F12" s="11">
        <f>+E12*1000/$B$4</f>
        <v>420.37799999999993</v>
      </c>
      <c r="G12" s="8">
        <f>+F12/10</f>
        <v>42.03779999999999</v>
      </c>
    </row>
    <row r="13" spans="1:7" ht="20.100000000000001" customHeight="1" x14ac:dyDescent="0.25">
      <c r="A13" s="2" t="s">
        <v>22</v>
      </c>
      <c r="B13" s="10">
        <f>+E6*$E$4/1000</f>
        <v>2.0800000000000001E-4</v>
      </c>
      <c r="C13" s="10">
        <f t="shared" ref="C13:C14" si="0">B13</f>
        <v>2.0800000000000001E-4</v>
      </c>
      <c r="D13" s="10">
        <f t="shared" ref="D13:D14" si="1">+C13*$B$5</f>
        <v>2.0818720000000002E-2</v>
      </c>
      <c r="E13" s="10">
        <f t="shared" ref="E13:E14" si="2">+D13*1000</f>
        <v>20.818720000000003</v>
      </c>
      <c r="F13" s="11">
        <f t="shared" ref="F13:F14" si="3">+E13*1000/$B$4</f>
        <v>416.37440000000004</v>
      </c>
      <c r="G13" s="8">
        <f t="shared" ref="G13:G14" si="4">+F13/10</f>
        <v>41.637440000000005</v>
      </c>
    </row>
    <row r="14" spans="1:7" ht="20.100000000000001" customHeight="1" x14ac:dyDescent="0.25">
      <c r="A14" s="2" t="s">
        <v>23</v>
      </c>
      <c r="B14" s="10">
        <f>+E7*$E$4/1000</f>
        <v>2.0699999999999999E-4</v>
      </c>
      <c r="C14" s="10">
        <f t="shared" si="0"/>
        <v>2.0699999999999999E-4</v>
      </c>
      <c r="D14" s="10">
        <f t="shared" si="1"/>
        <v>2.0718629999999998E-2</v>
      </c>
      <c r="E14" s="10">
        <f t="shared" si="2"/>
        <v>20.718629999999997</v>
      </c>
      <c r="F14" s="11">
        <f t="shared" si="3"/>
        <v>414.37259999999992</v>
      </c>
      <c r="G14" s="8">
        <f t="shared" si="4"/>
        <v>41.437259999999995</v>
      </c>
    </row>
    <row r="15" spans="1:7" ht="20.100000000000001" customHeight="1" x14ac:dyDescent="0.25">
      <c r="A15" s="15" t="s">
        <v>24</v>
      </c>
      <c r="B15" s="15"/>
      <c r="C15" s="15"/>
      <c r="D15" s="15"/>
      <c r="E15" s="15"/>
      <c r="F15" s="5">
        <f xml:space="preserve"> AVERAGE(F12:F14)</f>
        <v>417.04166666666669</v>
      </c>
      <c r="G15" s="4">
        <f xml:space="preserve"> AVERAGE(G12:G14)</f>
        <v>41.704166666666666</v>
      </c>
    </row>
    <row r="16" spans="1:7" ht="20.100000000000001" customHeight="1" x14ac:dyDescent="0.25">
      <c r="A16" s="15" t="s">
        <v>25</v>
      </c>
      <c r="B16" s="15"/>
      <c r="C16" s="15"/>
      <c r="D16" s="15"/>
      <c r="E16" s="15"/>
      <c r="F16" s="3">
        <f>STDEV(F12:F14)</f>
        <v>3.057800008720859</v>
      </c>
      <c r="G16" s="3">
        <f>STDEV(G12:G14)</f>
        <v>0.30578000087208296</v>
      </c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</sheetData>
  <mergeCells count="9">
    <mergeCell ref="A1:G1"/>
    <mergeCell ref="B10:E10"/>
    <mergeCell ref="F9:F10"/>
    <mergeCell ref="G9:G10"/>
    <mergeCell ref="A3:C3"/>
    <mergeCell ref="D3:F3"/>
    <mergeCell ref="D9:E9"/>
    <mergeCell ref="A15:E15"/>
    <mergeCell ref="A16:E1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dcterms:created xsi:type="dcterms:W3CDTF">2021-04-23T11:41:51Z</dcterms:created>
  <dcterms:modified xsi:type="dcterms:W3CDTF">2021-04-23T12:14:29Z</dcterms:modified>
</cp:coreProperties>
</file>